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3395" windowHeight="113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Лист1!$A$1:$O$49</definedName>
  </definedNames>
  <calcPr calcId="144525"/>
</workbook>
</file>

<file path=xl/calcChain.xml><?xml version="1.0" encoding="utf-8"?>
<calcChain xmlns="http://schemas.openxmlformats.org/spreadsheetml/2006/main">
  <c r="B22" i="1" l="1"/>
  <c r="B16" i="1" l="1"/>
  <c r="C16" i="1"/>
  <c r="D16" i="1"/>
  <c r="E16" i="1"/>
  <c r="F16" i="1"/>
  <c r="G16" i="1"/>
  <c r="H16" i="1"/>
  <c r="I16" i="1"/>
  <c r="J16" i="1"/>
  <c r="K16" i="1"/>
  <c r="L16" i="1"/>
  <c r="M16" i="1"/>
  <c r="B7" i="1"/>
  <c r="C7" i="1"/>
  <c r="D7" i="1"/>
  <c r="E7" i="1"/>
  <c r="F7" i="1"/>
  <c r="G7" i="1"/>
  <c r="H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B9" i="1"/>
  <c r="C9" i="1"/>
  <c r="D9" i="1"/>
  <c r="E9" i="1"/>
  <c r="F9" i="1"/>
  <c r="G9" i="1"/>
  <c r="H9" i="1"/>
  <c r="I9" i="1"/>
  <c r="J9" i="1"/>
  <c r="K9" i="1"/>
  <c r="L9" i="1"/>
  <c r="M9" i="1"/>
  <c r="B10" i="1"/>
  <c r="C10" i="1"/>
  <c r="D10" i="1"/>
  <c r="E10" i="1"/>
  <c r="F10" i="1"/>
  <c r="G10" i="1"/>
  <c r="H10" i="1"/>
  <c r="I10" i="1"/>
  <c r="J10" i="1"/>
  <c r="K10" i="1"/>
  <c r="L10" i="1"/>
  <c r="M10" i="1"/>
  <c r="B11" i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B14" i="1"/>
  <c r="C14" i="1"/>
  <c r="D14" i="1"/>
  <c r="E14" i="1"/>
  <c r="F14" i="1"/>
  <c r="G14" i="1"/>
  <c r="H14" i="1"/>
  <c r="I14" i="1"/>
  <c r="J14" i="1"/>
  <c r="K14" i="1"/>
  <c r="L14" i="1"/>
  <c r="M14" i="1"/>
  <c r="B4" i="1"/>
  <c r="C4" i="1"/>
  <c r="D4" i="1"/>
  <c r="E4" i="1"/>
  <c r="F4" i="1"/>
  <c r="G4" i="1"/>
  <c r="H4" i="1"/>
  <c r="I4" i="1"/>
  <c r="J4" i="1"/>
  <c r="K4" i="1"/>
  <c r="L4" i="1"/>
  <c r="M4" i="1"/>
  <c r="B2" i="1"/>
  <c r="C2" i="1"/>
  <c r="D2" i="1"/>
  <c r="E2" i="1"/>
  <c r="F2" i="1"/>
  <c r="G2" i="1"/>
  <c r="H2" i="1"/>
  <c r="I2" i="1"/>
  <c r="J2" i="1"/>
  <c r="K2" i="1"/>
  <c r="L2" i="1"/>
  <c r="M2" i="1"/>
  <c r="C39" i="1"/>
  <c r="D39" i="1"/>
  <c r="E39" i="1"/>
  <c r="F39" i="1"/>
  <c r="G39" i="1"/>
  <c r="H39" i="1"/>
  <c r="I39" i="1"/>
  <c r="J39" i="1"/>
  <c r="K39" i="1"/>
  <c r="L39" i="1"/>
  <c r="M39" i="1"/>
  <c r="B39" i="1"/>
  <c r="C28" i="1"/>
  <c r="C45" i="1" s="1"/>
  <c r="D28" i="1"/>
  <c r="D45" i="1" s="1"/>
  <c r="E28" i="1"/>
  <c r="E45" i="1" s="1"/>
  <c r="F28" i="1"/>
  <c r="F45" i="1" s="1"/>
  <c r="G28" i="1"/>
  <c r="G45" i="1" s="1"/>
  <c r="H28" i="1"/>
  <c r="H45" i="1" s="1"/>
  <c r="I28" i="1"/>
  <c r="I45" i="1" s="1"/>
  <c r="J28" i="1"/>
  <c r="J45" i="1" s="1"/>
  <c r="K28" i="1"/>
  <c r="K45" i="1" s="1"/>
  <c r="L28" i="1"/>
  <c r="L45" i="1" s="1"/>
  <c r="M28" i="1"/>
  <c r="M45" i="1" s="1"/>
  <c r="B28" i="1"/>
  <c r="B45" i="1" s="1"/>
  <c r="C24" i="1"/>
  <c r="C47" i="1" s="1"/>
  <c r="D24" i="1"/>
  <c r="D47" i="1" s="1"/>
  <c r="E24" i="1"/>
  <c r="E47" i="1" s="1"/>
  <c r="F24" i="1"/>
  <c r="F47" i="1" s="1"/>
  <c r="G24" i="1"/>
  <c r="G47" i="1" s="1"/>
  <c r="H24" i="1"/>
  <c r="H47" i="1" s="1"/>
  <c r="I24" i="1"/>
  <c r="I47" i="1" s="1"/>
  <c r="J24" i="1"/>
  <c r="J47" i="1" s="1"/>
  <c r="K24" i="1"/>
  <c r="K47" i="1" s="1"/>
  <c r="L24" i="1"/>
  <c r="L47" i="1" s="1"/>
  <c r="M24" i="1"/>
  <c r="M47" i="1" s="1"/>
  <c r="B24" i="1"/>
  <c r="B47" i="1" s="1"/>
  <c r="C22" i="1"/>
  <c r="C46" i="1" s="1"/>
  <c r="C48" i="1" s="1"/>
  <c r="D22" i="1"/>
  <c r="D46" i="1" s="1"/>
  <c r="D48" i="1" s="1"/>
  <c r="E22" i="1"/>
  <c r="E46" i="1" s="1"/>
  <c r="E48" i="1" s="1"/>
  <c r="F22" i="1"/>
  <c r="F27" i="1" s="1"/>
  <c r="G22" i="1"/>
  <c r="G46" i="1" s="1"/>
  <c r="G48" i="1" s="1"/>
  <c r="H22" i="1"/>
  <c r="H27" i="1" s="1"/>
  <c r="I22" i="1"/>
  <c r="I46" i="1" s="1"/>
  <c r="I48" i="1" s="1"/>
  <c r="J22" i="1"/>
  <c r="J27" i="1" s="1"/>
  <c r="K22" i="1"/>
  <c r="K46" i="1" s="1"/>
  <c r="K48" i="1" s="1"/>
  <c r="L22" i="1"/>
  <c r="L46" i="1" s="1"/>
  <c r="L48" i="1" s="1"/>
  <c r="M22" i="1"/>
  <c r="B27" i="1"/>
  <c r="K6" i="1" l="1"/>
  <c r="G6" i="1"/>
  <c r="C6" i="1"/>
  <c r="M6" i="1"/>
  <c r="I6" i="1"/>
  <c r="E6" i="1"/>
  <c r="L6" i="1"/>
  <c r="J6" i="1"/>
  <c r="H6" i="1"/>
  <c r="F6" i="1"/>
  <c r="D6" i="1"/>
  <c r="B6" i="1"/>
  <c r="M46" i="1"/>
  <c r="M48" i="1" s="1"/>
  <c r="N14" i="1"/>
  <c r="N16" i="1"/>
  <c r="N10" i="1"/>
  <c r="N12" i="1"/>
  <c r="N8" i="1"/>
  <c r="N13" i="1"/>
  <c r="N11" i="1"/>
  <c r="N9" i="1"/>
  <c r="N7" i="1"/>
  <c r="N4" i="1"/>
  <c r="H3" i="1"/>
  <c r="H5" i="1" s="1"/>
  <c r="M3" i="1"/>
  <c r="M5" i="1" s="1"/>
  <c r="K3" i="1"/>
  <c r="K5" i="1" s="1"/>
  <c r="I3" i="1"/>
  <c r="I5" i="1" s="1"/>
  <c r="G3" i="1"/>
  <c r="G5" i="1" s="1"/>
  <c r="G15" i="1" s="1"/>
  <c r="G17" i="1" s="1"/>
  <c r="E3" i="1"/>
  <c r="E5" i="1" s="1"/>
  <c r="C3" i="1"/>
  <c r="C5" i="1" s="1"/>
  <c r="L3" i="1"/>
  <c r="L5" i="1" s="1"/>
  <c r="J3" i="1"/>
  <c r="J5" i="1" s="1"/>
  <c r="F3" i="1"/>
  <c r="F5" i="1" s="1"/>
  <c r="D3" i="1"/>
  <c r="D5" i="1" s="1"/>
  <c r="B3" i="1"/>
  <c r="L27" i="1"/>
  <c r="D27" i="1"/>
  <c r="B46" i="1"/>
  <c r="B48" i="1" s="1"/>
  <c r="B49" i="1" s="1"/>
  <c r="C49" i="1" s="1"/>
  <c r="D49" i="1" s="1"/>
  <c r="E49" i="1" s="1"/>
  <c r="J46" i="1"/>
  <c r="J48" i="1" s="1"/>
  <c r="H46" i="1"/>
  <c r="H48" i="1" s="1"/>
  <c r="F46" i="1"/>
  <c r="F48" i="1" s="1"/>
  <c r="M27" i="1"/>
  <c r="K27" i="1"/>
  <c r="I27" i="1"/>
  <c r="G27" i="1"/>
  <c r="E27" i="1"/>
  <c r="C27" i="1"/>
  <c r="F15" i="1" l="1"/>
  <c r="F17" i="1" s="1"/>
  <c r="E15" i="1"/>
  <c r="E17" i="1" s="1"/>
  <c r="M15" i="1"/>
  <c r="M17" i="1" s="1"/>
  <c r="N6" i="1"/>
  <c r="D15" i="1"/>
  <c r="D17" i="1" s="1"/>
  <c r="C15" i="1"/>
  <c r="C17" i="1" s="1"/>
  <c r="K15" i="1"/>
  <c r="K17" i="1" s="1"/>
  <c r="H15" i="1"/>
  <c r="H17" i="1" s="1"/>
  <c r="L15" i="1"/>
  <c r="L17" i="1" s="1"/>
  <c r="I15" i="1"/>
  <c r="I17" i="1" s="1"/>
  <c r="J15" i="1"/>
  <c r="J17" i="1" s="1"/>
  <c r="F49" i="1"/>
  <c r="G49" i="1" s="1"/>
  <c r="H49" i="1" s="1"/>
  <c r="I49" i="1" s="1"/>
  <c r="J49" i="1" s="1"/>
  <c r="K49" i="1" s="1"/>
  <c r="L49" i="1" s="1"/>
  <c r="M49" i="1" s="1"/>
  <c r="B5" i="1"/>
  <c r="B15" i="1" s="1"/>
  <c r="N3" i="1"/>
  <c r="N5" i="1"/>
  <c r="B17" i="1" l="1"/>
  <c r="N15" i="1"/>
  <c r="B18" i="1" l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7" i="1"/>
</calcChain>
</file>

<file path=xl/sharedStrings.xml><?xml version="1.0" encoding="utf-8"?>
<sst xmlns="http://schemas.openxmlformats.org/spreadsheetml/2006/main" count="61" uniqueCount="52">
  <si>
    <t>Наименование</t>
  </si>
  <si>
    <t>ИТОГО:</t>
  </si>
  <si>
    <t>Выручка</t>
  </si>
  <si>
    <t>Себестоимость (переменные затраты)</t>
  </si>
  <si>
    <t>Валовая прибыль (выручка–себестоимость)</t>
  </si>
  <si>
    <t>Общие расходы (постоянные)</t>
  </si>
  <si>
    <t>Транспортные расходы</t>
  </si>
  <si>
    <t>Реклама</t>
  </si>
  <si>
    <t>Бухгалтерские расходы</t>
  </si>
  <si>
    <t xml:space="preserve">Зарплата </t>
  </si>
  <si>
    <t>Взносы во внебюджетные фонды</t>
  </si>
  <si>
    <t>Фиксированный платеж в ПФ для ИП</t>
  </si>
  <si>
    <t>Операционная прибыль (валовая - общие расходы)</t>
  </si>
  <si>
    <t>Основной налог (ЕНВД, УСН6%, ЕСХН,...)</t>
  </si>
  <si>
    <t>Чистая прибыль</t>
  </si>
  <si>
    <t>Нераспределенная прибыль</t>
  </si>
  <si>
    <t>Прогноз  прибылей и убытков</t>
  </si>
  <si>
    <t>Прогноз  движения денежных средств</t>
  </si>
  <si>
    <t>Ноябрь 2020 г.</t>
  </si>
  <si>
    <t>Декабрь 2020 г.</t>
  </si>
  <si>
    <t>Январь 2021 г.</t>
  </si>
  <si>
    <t>Операционные доходы</t>
  </si>
  <si>
    <t>Инвестиционные поступления</t>
  </si>
  <si>
    <t>Собственные средства</t>
  </si>
  <si>
    <t>Субсидия центра занятости</t>
  </si>
  <si>
    <t>Итого поступлений</t>
  </si>
  <si>
    <t>Операционные расходы</t>
  </si>
  <si>
    <t>Стоимость сырья, расходных материалов</t>
  </si>
  <si>
    <t>Стоимость аренды, электроэнергии</t>
  </si>
  <si>
    <t>Связь и канцелярские расходы</t>
  </si>
  <si>
    <r>
      <t xml:space="preserve">Основной налог </t>
    </r>
    <r>
      <rPr>
        <sz val="9"/>
        <color theme="1"/>
        <rFont val="Times New Roman"/>
        <family val="1"/>
        <charset val="204"/>
      </rPr>
      <t>(ЕНВД, УСН6%, ЕСХН,...)</t>
    </r>
  </si>
  <si>
    <t>Инвестиционные расходы</t>
  </si>
  <si>
    <t>Приобретение оборудования</t>
  </si>
  <si>
    <t>Приобретение мебели</t>
  </si>
  <si>
    <t>Приобретение оргтехники</t>
  </si>
  <si>
    <t>Строительство/Ремонт помещений</t>
  </si>
  <si>
    <t>Приобретение животных</t>
  </si>
  <si>
    <t>Итого  расходы</t>
  </si>
  <si>
    <t>Операционный поток</t>
  </si>
  <si>
    <t>Инвестиционный поток</t>
  </si>
  <si>
    <t>Сальдо по месяцу</t>
  </si>
  <si>
    <t>Сальдо нарастающим итогом</t>
  </si>
  <si>
    <t>Аренда, электроэнергия</t>
  </si>
  <si>
    <t>Февраль 2021 г.</t>
  </si>
  <si>
    <t>Август 2021 г.</t>
  </si>
  <si>
    <t>Сентябрь 2021 г.</t>
  </si>
  <si>
    <t>Октябрь 2021 г.</t>
  </si>
  <si>
    <t>Март   2021 г.</t>
  </si>
  <si>
    <t>Апрель 2021 г.</t>
  </si>
  <si>
    <t>Май     2021 г.</t>
  </si>
  <si>
    <t>Июнь   2021 г.</t>
  </si>
  <si>
    <t>Июль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</si>
</sst>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A10" zoomScaleNormal="100" zoomScaleSheetLayoutView="100" workbookViewId="0">
      <selection activeCell="R26" sqref="R26"/>
    </sheetView>
  </sheetViews>
  <sheetFormatPr defaultRowHeight="15" x14ac:dyDescent="0.25"/>
  <cols>
    <col min="1" max="1" width="24.7109375" customWidth="1"/>
  </cols>
  <sheetData>
    <row r="1" spans="1:14" x14ac:dyDescent="0.25">
      <c r="A1" s="16" t="s">
        <v>16</v>
      </c>
      <c r="B1" s="16"/>
      <c r="C1" s="16"/>
      <c r="D1" s="16"/>
      <c r="E1" s="16"/>
      <c r="F1" s="16"/>
      <c r="G1" s="16"/>
      <c r="H1" s="16"/>
    </row>
    <row r="2" spans="1:14" ht="21.75" customHeight="1" x14ac:dyDescent="0.25">
      <c r="A2" s="14" t="s">
        <v>0</v>
      </c>
      <c r="B2" s="14" t="str">
        <f t="shared" ref="B2:M2" si="0">B21</f>
        <v>Ноябрь 2020 г.</v>
      </c>
      <c r="C2" s="14" t="str">
        <f t="shared" si="0"/>
        <v>Декабрь 2020 г.</v>
      </c>
      <c r="D2" s="1" t="str">
        <f t="shared" si="0"/>
        <v>Январь 2021 г.</v>
      </c>
      <c r="E2" s="1" t="str">
        <f t="shared" si="0"/>
        <v>Февраль 2021 г.</v>
      </c>
      <c r="F2" s="1" t="str">
        <f t="shared" si="0"/>
        <v>Март   2021 г.</v>
      </c>
      <c r="G2" s="1" t="str">
        <f t="shared" si="0"/>
        <v>Апрель 2021 г.</v>
      </c>
      <c r="H2" s="1" t="str">
        <f t="shared" si="0"/>
        <v>Май     2021 г.</v>
      </c>
      <c r="I2" s="14" t="str">
        <f t="shared" si="0"/>
        <v>Июнь   2021 г.</v>
      </c>
      <c r="J2" s="14" t="str">
        <f t="shared" si="0"/>
        <v>Июль    2021 г.</v>
      </c>
      <c r="K2" s="14" t="str">
        <f t="shared" si="0"/>
        <v>Август 2021 г.</v>
      </c>
      <c r="L2" s="14" t="str">
        <f t="shared" si="0"/>
        <v>Сентябрь 2021 г.</v>
      </c>
      <c r="M2" s="14" t="str">
        <f t="shared" si="0"/>
        <v>Октябрь 2021 г.</v>
      </c>
      <c r="N2" s="14" t="s">
        <v>1</v>
      </c>
    </row>
    <row r="3" spans="1:14" ht="12" customHeight="1" x14ac:dyDescent="0.25">
      <c r="A3" s="2" t="s">
        <v>2</v>
      </c>
      <c r="B3" s="11">
        <f t="shared" ref="B3:M3" si="1">B22</f>
        <v>174000</v>
      </c>
      <c r="C3" s="11">
        <f t="shared" si="1"/>
        <v>174000</v>
      </c>
      <c r="D3" s="11">
        <f t="shared" si="1"/>
        <v>174000</v>
      </c>
      <c r="E3" s="11">
        <f t="shared" si="1"/>
        <v>174000</v>
      </c>
      <c r="F3" s="11">
        <f t="shared" si="1"/>
        <v>174000</v>
      </c>
      <c r="G3" s="11">
        <f t="shared" si="1"/>
        <v>174000</v>
      </c>
      <c r="H3" s="11">
        <f t="shared" si="1"/>
        <v>174000</v>
      </c>
      <c r="I3" s="11">
        <f t="shared" si="1"/>
        <v>174000</v>
      </c>
      <c r="J3" s="11">
        <f t="shared" si="1"/>
        <v>174000</v>
      </c>
      <c r="K3" s="11">
        <f t="shared" si="1"/>
        <v>174000</v>
      </c>
      <c r="L3" s="11">
        <f t="shared" si="1"/>
        <v>174000</v>
      </c>
      <c r="M3" s="11">
        <f t="shared" si="1"/>
        <v>174000</v>
      </c>
      <c r="N3" s="11">
        <f>B3+C3+D3+E3+F3+G3+H3+I3+J3+K3+L3+M3</f>
        <v>2088000</v>
      </c>
    </row>
    <row r="4" spans="1:14" ht="25.5" customHeight="1" x14ac:dyDescent="0.25">
      <c r="A4" s="2" t="s">
        <v>3</v>
      </c>
      <c r="B4" s="12">
        <f t="shared" ref="B4:M4" si="2">B29</f>
        <v>63197</v>
      </c>
      <c r="C4" s="12">
        <f t="shared" si="2"/>
        <v>63197</v>
      </c>
      <c r="D4" s="12">
        <f t="shared" si="2"/>
        <v>63197</v>
      </c>
      <c r="E4" s="12">
        <f t="shared" si="2"/>
        <v>63197</v>
      </c>
      <c r="F4" s="12">
        <f t="shared" si="2"/>
        <v>63197</v>
      </c>
      <c r="G4" s="12">
        <f t="shared" si="2"/>
        <v>63197</v>
      </c>
      <c r="H4" s="12">
        <f t="shared" si="2"/>
        <v>63197</v>
      </c>
      <c r="I4" s="12">
        <f t="shared" si="2"/>
        <v>63197</v>
      </c>
      <c r="J4" s="12">
        <f t="shared" si="2"/>
        <v>63197</v>
      </c>
      <c r="K4" s="12">
        <f t="shared" si="2"/>
        <v>63197</v>
      </c>
      <c r="L4" s="12">
        <f t="shared" si="2"/>
        <v>63197</v>
      </c>
      <c r="M4" s="12">
        <f t="shared" si="2"/>
        <v>63197</v>
      </c>
      <c r="N4" s="11">
        <f t="shared" ref="N4:N17" si="3">B4+C4+D4+E4+F4+G4+H4+I4+J4+K4+L4+M4</f>
        <v>758364</v>
      </c>
    </row>
    <row r="5" spans="1:14" ht="12" customHeight="1" x14ac:dyDescent="0.25">
      <c r="A5" s="4" t="s">
        <v>4</v>
      </c>
      <c r="B5" s="13">
        <f>B3-B4</f>
        <v>110803</v>
      </c>
      <c r="C5" s="13">
        <f t="shared" ref="C5:M5" si="4">C3-C4</f>
        <v>110803</v>
      </c>
      <c r="D5" s="13">
        <f t="shared" si="4"/>
        <v>110803</v>
      </c>
      <c r="E5" s="13">
        <f t="shared" si="4"/>
        <v>110803</v>
      </c>
      <c r="F5" s="13">
        <f t="shared" si="4"/>
        <v>110803</v>
      </c>
      <c r="G5" s="13">
        <f t="shared" si="4"/>
        <v>110803</v>
      </c>
      <c r="H5" s="13">
        <f t="shared" si="4"/>
        <v>110803</v>
      </c>
      <c r="I5" s="13">
        <f t="shared" si="4"/>
        <v>110803</v>
      </c>
      <c r="J5" s="13">
        <f t="shared" si="4"/>
        <v>110803</v>
      </c>
      <c r="K5" s="13">
        <f t="shared" si="4"/>
        <v>110803</v>
      </c>
      <c r="L5" s="13">
        <f t="shared" si="4"/>
        <v>110803</v>
      </c>
      <c r="M5" s="13">
        <f t="shared" si="4"/>
        <v>110803</v>
      </c>
      <c r="N5" s="11">
        <f t="shared" si="3"/>
        <v>1329636</v>
      </c>
    </row>
    <row r="6" spans="1:14" ht="12" customHeight="1" x14ac:dyDescent="0.25">
      <c r="A6" s="2" t="s">
        <v>5</v>
      </c>
      <c r="B6" s="11">
        <f>SUM(B7:B14)</f>
        <v>19745</v>
      </c>
      <c r="C6" s="11">
        <f t="shared" ref="C6:M6" si="5">SUM(C7:C14)</f>
        <v>19745</v>
      </c>
      <c r="D6" s="11">
        <f t="shared" si="5"/>
        <v>19745</v>
      </c>
      <c r="E6" s="11">
        <f t="shared" si="5"/>
        <v>19745</v>
      </c>
      <c r="F6" s="11">
        <f t="shared" si="5"/>
        <v>19745</v>
      </c>
      <c r="G6" s="11">
        <f t="shared" si="5"/>
        <v>19745</v>
      </c>
      <c r="H6" s="11">
        <f t="shared" si="5"/>
        <v>19745</v>
      </c>
      <c r="I6" s="11">
        <f t="shared" si="5"/>
        <v>19745</v>
      </c>
      <c r="J6" s="11">
        <f t="shared" si="5"/>
        <v>19745</v>
      </c>
      <c r="K6" s="11">
        <f t="shared" si="5"/>
        <v>19745</v>
      </c>
      <c r="L6" s="11">
        <f t="shared" si="5"/>
        <v>19745</v>
      </c>
      <c r="M6" s="11">
        <f t="shared" si="5"/>
        <v>19745</v>
      </c>
      <c r="N6" s="11">
        <f t="shared" si="3"/>
        <v>236940</v>
      </c>
    </row>
    <row r="7" spans="1:14" ht="12" customHeight="1" x14ac:dyDescent="0.25">
      <c r="A7" s="3" t="s">
        <v>42</v>
      </c>
      <c r="B7" s="12">
        <f t="shared" ref="B7:M7" si="6">B30</f>
        <v>8335</v>
      </c>
      <c r="C7" s="12">
        <f t="shared" si="6"/>
        <v>8335</v>
      </c>
      <c r="D7" s="12">
        <f t="shared" si="6"/>
        <v>8335</v>
      </c>
      <c r="E7" s="12">
        <f t="shared" si="6"/>
        <v>8335</v>
      </c>
      <c r="F7" s="12">
        <f t="shared" si="6"/>
        <v>8335</v>
      </c>
      <c r="G7" s="12">
        <f t="shared" si="6"/>
        <v>8335</v>
      </c>
      <c r="H7" s="12">
        <f t="shared" si="6"/>
        <v>8335</v>
      </c>
      <c r="I7" s="12">
        <f t="shared" si="6"/>
        <v>8335</v>
      </c>
      <c r="J7" s="12">
        <f t="shared" si="6"/>
        <v>8335</v>
      </c>
      <c r="K7" s="12">
        <f t="shared" si="6"/>
        <v>8335</v>
      </c>
      <c r="L7" s="12">
        <f t="shared" si="6"/>
        <v>8335</v>
      </c>
      <c r="M7" s="12">
        <f t="shared" si="6"/>
        <v>8335</v>
      </c>
      <c r="N7" s="11">
        <f t="shared" si="3"/>
        <v>100020</v>
      </c>
    </row>
    <row r="8" spans="1:14" ht="12" customHeight="1" x14ac:dyDescent="0.25">
      <c r="A8" s="3" t="s">
        <v>6</v>
      </c>
      <c r="B8" s="12">
        <f t="shared" ref="B8:M8" si="7">B31</f>
        <v>0</v>
      </c>
      <c r="C8" s="12">
        <f t="shared" si="7"/>
        <v>0</v>
      </c>
      <c r="D8" s="12">
        <f t="shared" si="7"/>
        <v>0</v>
      </c>
      <c r="E8" s="12">
        <f t="shared" si="7"/>
        <v>0</v>
      </c>
      <c r="F8" s="12">
        <f t="shared" si="7"/>
        <v>0</v>
      </c>
      <c r="G8" s="12">
        <f t="shared" si="7"/>
        <v>0</v>
      </c>
      <c r="H8" s="12">
        <f t="shared" si="7"/>
        <v>0</v>
      </c>
      <c r="I8" s="12">
        <f t="shared" si="7"/>
        <v>0</v>
      </c>
      <c r="J8" s="12">
        <f t="shared" si="7"/>
        <v>0</v>
      </c>
      <c r="K8" s="12">
        <f t="shared" si="7"/>
        <v>0</v>
      </c>
      <c r="L8" s="12">
        <f t="shared" si="7"/>
        <v>0</v>
      </c>
      <c r="M8" s="12">
        <f t="shared" si="7"/>
        <v>0</v>
      </c>
      <c r="N8" s="11">
        <f t="shared" si="3"/>
        <v>0</v>
      </c>
    </row>
    <row r="9" spans="1:14" ht="12" customHeight="1" x14ac:dyDescent="0.25">
      <c r="A9" s="3" t="s">
        <v>7</v>
      </c>
      <c r="B9" s="12">
        <f t="shared" ref="B9:M9" si="8">B32</f>
        <v>417</v>
      </c>
      <c r="C9" s="12">
        <f t="shared" si="8"/>
        <v>417</v>
      </c>
      <c r="D9" s="12">
        <f t="shared" si="8"/>
        <v>417</v>
      </c>
      <c r="E9" s="12">
        <f t="shared" si="8"/>
        <v>417</v>
      </c>
      <c r="F9" s="12">
        <f t="shared" si="8"/>
        <v>417</v>
      </c>
      <c r="G9" s="12">
        <f t="shared" si="8"/>
        <v>417</v>
      </c>
      <c r="H9" s="12">
        <f t="shared" si="8"/>
        <v>417</v>
      </c>
      <c r="I9" s="12">
        <f t="shared" si="8"/>
        <v>417</v>
      </c>
      <c r="J9" s="12">
        <f t="shared" si="8"/>
        <v>417</v>
      </c>
      <c r="K9" s="12">
        <f t="shared" si="8"/>
        <v>417</v>
      </c>
      <c r="L9" s="12">
        <f t="shared" si="8"/>
        <v>417</v>
      </c>
      <c r="M9" s="12">
        <f t="shared" si="8"/>
        <v>417</v>
      </c>
      <c r="N9" s="11">
        <f t="shared" si="3"/>
        <v>5004</v>
      </c>
    </row>
    <row r="10" spans="1:14" ht="12" customHeight="1" x14ac:dyDescent="0.25">
      <c r="A10" s="3" t="s">
        <v>29</v>
      </c>
      <c r="B10" s="12">
        <f t="shared" ref="B10:M10" si="9">B33</f>
        <v>920</v>
      </c>
      <c r="C10" s="12">
        <f t="shared" si="9"/>
        <v>920</v>
      </c>
      <c r="D10" s="12">
        <f t="shared" si="9"/>
        <v>920</v>
      </c>
      <c r="E10" s="12">
        <f t="shared" si="9"/>
        <v>920</v>
      </c>
      <c r="F10" s="12">
        <f t="shared" si="9"/>
        <v>920</v>
      </c>
      <c r="G10" s="12">
        <f t="shared" si="9"/>
        <v>920</v>
      </c>
      <c r="H10" s="12">
        <f t="shared" si="9"/>
        <v>920</v>
      </c>
      <c r="I10" s="12">
        <f t="shared" si="9"/>
        <v>920</v>
      </c>
      <c r="J10" s="12">
        <f t="shared" si="9"/>
        <v>920</v>
      </c>
      <c r="K10" s="12">
        <f t="shared" si="9"/>
        <v>920</v>
      </c>
      <c r="L10" s="12">
        <f t="shared" si="9"/>
        <v>920</v>
      </c>
      <c r="M10" s="12">
        <f t="shared" si="9"/>
        <v>920</v>
      </c>
      <c r="N10" s="11">
        <f t="shared" si="3"/>
        <v>11040</v>
      </c>
    </row>
    <row r="11" spans="1:14" ht="12" customHeight="1" x14ac:dyDescent="0.25">
      <c r="A11" s="3" t="s">
        <v>8</v>
      </c>
      <c r="B11" s="12">
        <f t="shared" ref="B11:M11" si="10">B34</f>
        <v>6667</v>
      </c>
      <c r="C11" s="12">
        <f t="shared" si="10"/>
        <v>6667</v>
      </c>
      <c r="D11" s="12">
        <f t="shared" si="10"/>
        <v>6667</v>
      </c>
      <c r="E11" s="12">
        <f t="shared" si="10"/>
        <v>6667</v>
      </c>
      <c r="F11" s="12">
        <f t="shared" si="10"/>
        <v>6667</v>
      </c>
      <c r="G11" s="12">
        <f t="shared" si="10"/>
        <v>6667</v>
      </c>
      <c r="H11" s="12">
        <f t="shared" si="10"/>
        <v>6667</v>
      </c>
      <c r="I11" s="12">
        <f t="shared" si="10"/>
        <v>6667</v>
      </c>
      <c r="J11" s="12">
        <f t="shared" si="10"/>
        <v>6667</v>
      </c>
      <c r="K11" s="12">
        <f t="shared" si="10"/>
        <v>6667</v>
      </c>
      <c r="L11" s="12">
        <f t="shared" si="10"/>
        <v>6667</v>
      </c>
      <c r="M11" s="12">
        <f t="shared" si="10"/>
        <v>6667</v>
      </c>
      <c r="N11" s="11">
        <f t="shared" si="3"/>
        <v>80004</v>
      </c>
    </row>
    <row r="12" spans="1:14" ht="12" customHeight="1" x14ac:dyDescent="0.25">
      <c r="A12" s="3" t="s">
        <v>9</v>
      </c>
      <c r="B12" s="12">
        <f t="shared" ref="B12:M12" si="11">B35</f>
        <v>0</v>
      </c>
      <c r="C12" s="12">
        <f t="shared" si="11"/>
        <v>0</v>
      </c>
      <c r="D12" s="12">
        <f t="shared" si="11"/>
        <v>0</v>
      </c>
      <c r="E12" s="12">
        <f t="shared" si="11"/>
        <v>0</v>
      </c>
      <c r="F12" s="12">
        <f t="shared" si="11"/>
        <v>0</v>
      </c>
      <c r="G12" s="12">
        <f t="shared" si="11"/>
        <v>0</v>
      </c>
      <c r="H12" s="12">
        <f t="shared" si="11"/>
        <v>0</v>
      </c>
      <c r="I12" s="12">
        <f t="shared" si="11"/>
        <v>0</v>
      </c>
      <c r="J12" s="12">
        <f t="shared" si="11"/>
        <v>0</v>
      </c>
      <c r="K12" s="12">
        <f t="shared" si="11"/>
        <v>0</v>
      </c>
      <c r="L12" s="12">
        <f t="shared" si="11"/>
        <v>0</v>
      </c>
      <c r="M12" s="12">
        <f t="shared" si="11"/>
        <v>0</v>
      </c>
      <c r="N12" s="11">
        <f t="shared" si="3"/>
        <v>0</v>
      </c>
    </row>
    <row r="13" spans="1:14" ht="12" customHeight="1" x14ac:dyDescent="0.25">
      <c r="A13" s="3" t="s">
        <v>10</v>
      </c>
      <c r="B13" s="12">
        <f t="shared" ref="B13:M13" si="12">B36</f>
        <v>0</v>
      </c>
      <c r="C13" s="12">
        <f t="shared" si="12"/>
        <v>0</v>
      </c>
      <c r="D13" s="12">
        <f t="shared" si="12"/>
        <v>0</v>
      </c>
      <c r="E13" s="12">
        <f t="shared" si="12"/>
        <v>0</v>
      </c>
      <c r="F13" s="12">
        <f t="shared" si="12"/>
        <v>0</v>
      </c>
      <c r="G13" s="12">
        <f t="shared" si="12"/>
        <v>0</v>
      </c>
      <c r="H13" s="12">
        <f t="shared" si="12"/>
        <v>0</v>
      </c>
      <c r="I13" s="12">
        <f t="shared" si="12"/>
        <v>0</v>
      </c>
      <c r="J13" s="12">
        <f t="shared" si="12"/>
        <v>0</v>
      </c>
      <c r="K13" s="12">
        <f t="shared" si="12"/>
        <v>0</v>
      </c>
      <c r="L13" s="12">
        <f t="shared" si="12"/>
        <v>0</v>
      </c>
      <c r="M13" s="12">
        <f t="shared" si="12"/>
        <v>0</v>
      </c>
      <c r="N13" s="11">
        <f t="shared" si="3"/>
        <v>0</v>
      </c>
    </row>
    <row r="14" spans="1:14" ht="24" x14ac:dyDescent="0.25">
      <c r="A14" s="3" t="s">
        <v>11</v>
      </c>
      <c r="B14" s="12">
        <f t="shared" ref="B14:M14" si="13">B37</f>
        <v>3406</v>
      </c>
      <c r="C14" s="12">
        <f t="shared" si="13"/>
        <v>3406</v>
      </c>
      <c r="D14" s="12">
        <f t="shared" si="13"/>
        <v>3406</v>
      </c>
      <c r="E14" s="12">
        <f t="shared" si="13"/>
        <v>3406</v>
      </c>
      <c r="F14" s="12">
        <f t="shared" si="13"/>
        <v>3406</v>
      </c>
      <c r="G14" s="12">
        <f t="shared" si="13"/>
        <v>3406</v>
      </c>
      <c r="H14" s="12">
        <f t="shared" si="13"/>
        <v>3406</v>
      </c>
      <c r="I14" s="12">
        <f t="shared" si="13"/>
        <v>3406</v>
      </c>
      <c r="J14" s="12">
        <f t="shared" si="13"/>
        <v>3406</v>
      </c>
      <c r="K14" s="12">
        <f t="shared" si="13"/>
        <v>3406</v>
      </c>
      <c r="L14" s="12">
        <f t="shared" si="13"/>
        <v>3406</v>
      </c>
      <c r="M14" s="12">
        <f t="shared" si="13"/>
        <v>3406</v>
      </c>
      <c r="N14" s="11">
        <f t="shared" si="3"/>
        <v>40872</v>
      </c>
    </row>
    <row r="15" spans="1:14" ht="12" customHeight="1" x14ac:dyDescent="0.25">
      <c r="A15" s="4" t="s">
        <v>12</v>
      </c>
      <c r="B15" s="13">
        <f>B5-B6</f>
        <v>91058</v>
      </c>
      <c r="C15" s="13">
        <f t="shared" ref="C15:M15" si="14">C5-C6</f>
        <v>91058</v>
      </c>
      <c r="D15" s="13">
        <f t="shared" si="14"/>
        <v>91058</v>
      </c>
      <c r="E15" s="13">
        <f t="shared" si="14"/>
        <v>91058</v>
      </c>
      <c r="F15" s="13">
        <f t="shared" si="14"/>
        <v>91058</v>
      </c>
      <c r="G15" s="13">
        <f t="shared" si="14"/>
        <v>91058</v>
      </c>
      <c r="H15" s="13">
        <f t="shared" si="14"/>
        <v>91058</v>
      </c>
      <c r="I15" s="13">
        <f t="shared" si="14"/>
        <v>91058</v>
      </c>
      <c r="J15" s="13">
        <f t="shared" si="14"/>
        <v>91058</v>
      </c>
      <c r="K15" s="13">
        <f t="shared" si="14"/>
        <v>91058</v>
      </c>
      <c r="L15" s="13">
        <f t="shared" si="14"/>
        <v>91058</v>
      </c>
      <c r="M15" s="13">
        <f t="shared" si="14"/>
        <v>91058</v>
      </c>
      <c r="N15" s="11">
        <f t="shared" si="3"/>
        <v>1092696</v>
      </c>
    </row>
    <row r="16" spans="1:14" ht="24" x14ac:dyDescent="0.25">
      <c r="A16" s="2" t="s">
        <v>13</v>
      </c>
      <c r="B16" s="11">
        <f t="shared" ref="B16:M16" si="15">B38</f>
        <v>10440</v>
      </c>
      <c r="C16" s="11">
        <f t="shared" si="15"/>
        <v>10440</v>
      </c>
      <c r="D16" s="11">
        <f t="shared" si="15"/>
        <v>10440</v>
      </c>
      <c r="E16" s="11">
        <f t="shared" si="15"/>
        <v>10440</v>
      </c>
      <c r="F16" s="11">
        <f t="shared" si="15"/>
        <v>10440</v>
      </c>
      <c r="G16" s="11">
        <f t="shared" si="15"/>
        <v>10440</v>
      </c>
      <c r="H16" s="11">
        <f t="shared" si="15"/>
        <v>10440</v>
      </c>
      <c r="I16" s="11">
        <f t="shared" si="15"/>
        <v>10440</v>
      </c>
      <c r="J16" s="11">
        <f t="shared" si="15"/>
        <v>10440</v>
      </c>
      <c r="K16" s="11">
        <f t="shared" si="15"/>
        <v>10440</v>
      </c>
      <c r="L16" s="11">
        <f t="shared" si="15"/>
        <v>10440</v>
      </c>
      <c r="M16" s="11">
        <f t="shared" si="15"/>
        <v>10440</v>
      </c>
      <c r="N16" s="11">
        <f t="shared" si="3"/>
        <v>125280</v>
      </c>
    </row>
    <row r="17" spans="1:14" ht="12" customHeight="1" x14ac:dyDescent="0.25">
      <c r="A17" s="4" t="s">
        <v>14</v>
      </c>
      <c r="B17" s="12">
        <f>B15-B16</f>
        <v>80618</v>
      </c>
      <c r="C17" s="12">
        <f t="shared" ref="C17:M17" si="16">C15-C16</f>
        <v>80618</v>
      </c>
      <c r="D17" s="12">
        <f t="shared" si="16"/>
        <v>80618</v>
      </c>
      <c r="E17" s="12">
        <f t="shared" si="16"/>
        <v>80618</v>
      </c>
      <c r="F17" s="12">
        <f t="shared" si="16"/>
        <v>80618</v>
      </c>
      <c r="G17" s="12">
        <f t="shared" si="16"/>
        <v>80618</v>
      </c>
      <c r="H17" s="12">
        <f t="shared" si="16"/>
        <v>80618</v>
      </c>
      <c r="I17" s="12">
        <f t="shared" si="16"/>
        <v>80618</v>
      </c>
      <c r="J17" s="12">
        <f t="shared" si="16"/>
        <v>80618</v>
      </c>
      <c r="K17" s="12">
        <f t="shared" si="16"/>
        <v>80618</v>
      </c>
      <c r="L17" s="12">
        <f t="shared" si="16"/>
        <v>80618</v>
      </c>
      <c r="M17" s="12">
        <f t="shared" si="16"/>
        <v>80618</v>
      </c>
      <c r="N17" s="11">
        <f t="shared" si="3"/>
        <v>967416</v>
      </c>
    </row>
    <row r="18" spans="1:14" ht="12" customHeight="1" x14ac:dyDescent="0.25">
      <c r="A18" s="4" t="s">
        <v>15</v>
      </c>
      <c r="B18" s="13">
        <f>B17</f>
        <v>80618</v>
      </c>
      <c r="C18" s="13">
        <f t="shared" ref="C18:M18" si="17">B18+C17</f>
        <v>161236</v>
      </c>
      <c r="D18" s="13">
        <f t="shared" si="17"/>
        <v>241854</v>
      </c>
      <c r="E18" s="13">
        <f t="shared" si="17"/>
        <v>322472</v>
      </c>
      <c r="F18" s="13">
        <f t="shared" si="17"/>
        <v>403090</v>
      </c>
      <c r="G18" s="13">
        <f t="shared" si="17"/>
        <v>483708</v>
      </c>
      <c r="H18" s="13">
        <f t="shared" si="17"/>
        <v>564326</v>
      </c>
      <c r="I18" s="13">
        <f t="shared" si="17"/>
        <v>644944</v>
      </c>
      <c r="J18" s="13">
        <f t="shared" si="17"/>
        <v>725562</v>
      </c>
      <c r="K18" s="13">
        <f t="shared" si="17"/>
        <v>806180</v>
      </c>
      <c r="L18" s="13">
        <f t="shared" si="17"/>
        <v>886798</v>
      </c>
      <c r="M18" s="13">
        <f t="shared" si="17"/>
        <v>967416</v>
      </c>
      <c r="N18" s="11"/>
    </row>
    <row r="20" spans="1:14" x14ac:dyDescent="0.25">
      <c r="A20" s="16" t="s">
        <v>17</v>
      </c>
      <c r="B20" s="16"/>
      <c r="C20" s="16"/>
      <c r="D20" s="16"/>
      <c r="E20" s="16"/>
      <c r="F20" s="16"/>
      <c r="G20" s="16"/>
    </row>
    <row r="21" spans="1:14" ht="24" x14ac:dyDescent="0.25">
      <c r="A21" s="15" t="s">
        <v>0</v>
      </c>
      <c r="B21" s="14" t="s">
        <v>18</v>
      </c>
      <c r="C21" s="14" t="s">
        <v>19</v>
      </c>
      <c r="D21" s="14" t="s">
        <v>20</v>
      </c>
      <c r="E21" s="14" t="s">
        <v>43</v>
      </c>
      <c r="F21" s="1" t="s">
        <v>47</v>
      </c>
      <c r="G21" s="1" t="s">
        <v>48</v>
      </c>
      <c r="H21" s="1" t="s">
        <v>49</v>
      </c>
      <c r="I21" s="1" t="s">
        <v>50</v>
      </c>
      <c r="J21" s="1" t="s">
        <v>51</v>
      </c>
      <c r="K21" s="14" t="s">
        <v>44</v>
      </c>
      <c r="L21" s="14" t="s">
        <v>45</v>
      </c>
      <c r="M21" s="14" t="s">
        <v>46</v>
      </c>
    </row>
    <row r="22" spans="1:14" ht="12" customHeight="1" x14ac:dyDescent="0.25">
      <c r="A22" s="5" t="s">
        <v>21</v>
      </c>
      <c r="B22" s="9">
        <f>B23</f>
        <v>174000</v>
      </c>
      <c r="C22" s="9">
        <f t="shared" ref="C22:M22" si="18">C23</f>
        <v>174000</v>
      </c>
      <c r="D22" s="9">
        <f t="shared" si="18"/>
        <v>174000</v>
      </c>
      <c r="E22" s="9">
        <f t="shared" si="18"/>
        <v>174000</v>
      </c>
      <c r="F22" s="9">
        <f t="shared" si="18"/>
        <v>174000</v>
      </c>
      <c r="G22" s="9">
        <f t="shared" si="18"/>
        <v>174000</v>
      </c>
      <c r="H22" s="9">
        <f t="shared" si="18"/>
        <v>174000</v>
      </c>
      <c r="I22" s="9">
        <f t="shared" si="18"/>
        <v>174000</v>
      </c>
      <c r="J22" s="9">
        <f t="shared" si="18"/>
        <v>174000</v>
      </c>
      <c r="K22" s="9">
        <f t="shared" si="18"/>
        <v>174000</v>
      </c>
      <c r="L22" s="9">
        <f t="shared" si="18"/>
        <v>174000</v>
      </c>
      <c r="M22" s="9">
        <f t="shared" si="18"/>
        <v>174000</v>
      </c>
    </row>
    <row r="23" spans="1:14" ht="12" customHeight="1" x14ac:dyDescent="0.25">
      <c r="A23" s="6" t="s">
        <v>2</v>
      </c>
      <c r="B23" s="8">
        <v>174000</v>
      </c>
      <c r="C23" s="8">
        <v>174000</v>
      </c>
      <c r="D23" s="8">
        <v>174000</v>
      </c>
      <c r="E23" s="8">
        <v>174000</v>
      </c>
      <c r="F23" s="8">
        <v>174000</v>
      </c>
      <c r="G23" s="8">
        <v>174000</v>
      </c>
      <c r="H23" s="8">
        <v>174000</v>
      </c>
      <c r="I23" s="8">
        <v>174000</v>
      </c>
      <c r="J23" s="8">
        <v>174000</v>
      </c>
      <c r="K23" s="8">
        <v>174000</v>
      </c>
      <c r="L23" s="8">
        <v>174000</v>
      </c>
      <c r="M23" s="8">
        <v>174000</v>
      </c>
    </row>
    <row r="24" spans="1:14" ht="27" customHeight="1" x14ac:dyDescent="0.25">
      <c r="A24" s="5" t="s">
        <v>22</v>
      </c>
      <c r="B24" s="9">
        <f>B25+B26</f>
        <v>400000</v>
      </c>
      <c r="C24" s="9">
        <f t="shared" ref="C24:M24" si="19">C25+C26</f>
        <v>0</v>
      </c>
      <c r="D24" s="9">
        <f t="shared" si="19"/>
        <v>0</v>
      </c>
      <c r="E24" s="9">
        <f t="shared" si="19"/>
        <v>0</v>
      </c>
      <c r="F24" s="9">
        <f t="shared" si="19"/>
        <v>0</v>
      </c>
      <c r="G24" s="9">
        <f t="shared" si="19"/>
        <v>0</v>
      </c>
      <c r="H24" s="9">
        <f t="shared" si="19"/>
        <v>0</v>
      </c>
      <c r="I24" s="9">
        <f t="shared" si="19"/>
        <v>0</v>
      </c>
      <c r="J24" s="9">
        <f t="shared" si="19"/>
        <v>0</v>
      </c>
      <c r="K24" s="9">
        <f t="shared" si="19"/>
        <v>0</v>
      </c>
      <c r="L24" s="9">
        <f t="shared" si="19"/>
        <v>0</v>
      </c>
      <c r="M24" s="9">
        <f t="shared" si="19"/>
        <v>0</v>
      </c>
    </row>
    <row r="25" spans="1:14" ht="12" customHeight="1" x14ac:dyDescent="0.25">
      <c r="A25" s="6" t="s">
        <v>23</v>
      </c>
      <c r="B25" s="8">
        <v>200000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4" ht="12" customHeight="1" x14ac:dyDescent="0.25">
      <c r="A26" s="6" t="s">
        <v>24</v>
      </c>
      <c r="B26" s="8">
        <v>200000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4" ht="12" customHeight="1" x14ac:dyDescent="0.25">
      <c r="A27" s="7" t="s">
        <v>25</v>
      </c>
      <c r="B27" s="10">
        <f>B22+B24</f>
        <v>574000</v>
      </c>
      <c r="C27" s="10">
        <f t="shared" ref="C27:M27" si="20">C22+C24</f>
        <v>174000</v>
      </c>
      <c r="D27" s="10">
        <f t="shared" si="20"/>
        <v>174000</v>
      </c>
      <c r="E27" s="10">
        <f t="shared" si="20"/>
        <v>174000</v>
      </c>
      <c r="F27" s="10">
        <f t="shared" si="20"/>
        <v>174000</v>
      </c>
      <c r="G27" s="10">
        <f t="shared" si="20"/>
        <v>174000</v>
      </c>
      <c r="H27" s="10">
        <f t="shared" si="20"/>
        <v>174000</v>
      </c>
      <c r="I27" s="10">
        <f t="shared" si="20"/>
        <v>174000</v>
      </c>
      <c r="J27" s="10">
        <f t="shared" si="20"/>
        <v>174000</v>
      </c>
      <c r="K27" s="10">
        <f t="shared" si="20"/>
        <v>174000</v>
      </c>
      <c r="L27" s="10">
        <f t="shared" si="20"/>
        <v>174000</v>
      </c>
      <c r="M27" s="10">
        <f t="shared" si="20"/>
        <v>174000</v>
      </c>
    </row>
    <row r="28" spans="1:14" ht="12" customHeight="1" x14ac:dyDescent="0.25">
      <c r="A28" s="5" t="s">
        <v>26</v>
      </c>
      <c r="B28" s="9">
        <f t="shared" ref="B28:M28" si="21">SUM(B29:B38)</f>
        <v>93382</v>
      </c>
      <c r="C28" s="9">
        <f t="shared" si="21"/>
        <v>93382</v>
      </c>
      <c r="D28" s="9">
        <f t="shared" si="21"/>
        <v>93382</v>
      </c>
      <c r="E28" s="9">
        <f t="shared" si="21"/>
        <v>93382</v>
      </c>
      <c r="F28" s="9">
        <f t="shared" si="21"/>
        <v>93382</v>
      </c>
      <c r="G28" s="9">
        <f t="shared" si="21"/>
        <v>93382</v>
      </c>
      <c r="H28" s="9">
        <f t="shared" si="21"/>
        <v>93382</v>
      </c>
      <c r="I28" s="9">
        <f t="shared" si="21"/>
        <v>93382</v>
      </c>
      <c r="J28" s="9">
        <f t="shared" si="21"/>
        <v>93382</v>
      </c>
      <c r="K28" s="9">
        <f t="shared" si="21"/>
        <v>93382</v>
      </c>
      <c r="L28" s="9">
        <f t="shared" si="21"/>
        <v>93382</v>
      </c>
      <c r="M28" s="9">
        <f t="shared" si="21"/>
        <v>93382</v>
      </c>
    </row>
    <row r="29" spans="1:14" ht="12" customHeight="1" x14ac:dyDescent="0.25">
      <c r="A29" s="3" t="s">
        <v>27</v>
      </c>
      <c r="B29" s="8">
        <v>63197</v>
      </c>
      <c r="C29" s="8">
        <v>63197</v>
      </c>
      <c r="D29" s="8">
        <v>63197</v>
      </c>
      <c r="E29" s="8">
        <v>63197</v>
      </c>
      <c r="F29" s="8">
        <v>63197</v>
      </c>
      <c r="G29" s="8">
        <v>63197</v>
      </c>
      <c r="H29" s="8">
        <v>63197</v>
      </c>
      <c r="I29" s="8">
        <v>63197</v>
      </c>
      <c r="J29" s="8">
        <v>63197</v>
      </c>
      <c r="K29" s="8">
        <v>63197</v>
      </c>
      <c r="L29" s="8">
        <v>63197</v>
      </c>
      <c r="M29" s="8">
        <v>63197</v>
      </c>
    </row>
    <row r="30" spans="1:14" ht="24" x14ac:dyDescent="0.25">
      <c r="A30" s="3" t="s">
        <v>28</v>
      </c>
      <c r="B30" s="8">
        <v>8335</v>
      </c>
      <c r="C30" s="8">
        <v>8335</v>
      </c>
      <c r="D30" s="8">
        <v>8335</v>
      </c>
      <c r="E30" s="8">
        <v>8335</v>
      </c>
      <c r="F30" s="8">
        <v>8335</v>
      </c>
      <c r="G30" s="8">
        <v>8335</v>
      </c>
      <c r="H30" s="8">
        <v>8335</v>
      </c>
      <c r="I30" s="8">
        <v>8335</v>
      </c>
      <c r="J30" s="8">
        <v>8335</v>
      </c>
      <c r="K30" s="8">
        <v>8335</v>
      </c>
      <c r="L30" s="8">
        <v>8335</v>
      </c>
      <c r="M30" s="8">
        <v>8335</v>
      </c>
    </row>
    <row r="31" spans="1:14" ht="12" customHeight="1" x14ac:dyDescent="0.25">
      <c r="A31" s="3" t="s">
        <v>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>
        <v>0</v>
      </c>
    </row>
    <row r="32" spans="1:14" ht="12" customHeight="1" x14ac:dyDescent="0.25">
      <c r="A32" s="3" t="s">
        <v>7</v>
      </c>
      <c r="B32" s="8">
        <v>417</v>
      </c>
      <c r="C32" s="8">
        <v>417</v>
      </c>
      <c r="D32" s="8">
        <v>417</v>
      </c>
      <c r="E32" s="8">
        <v>417</v>
      </c>
      <c r="F32" s="8">
        <v>417</v>
      </c>
      <c r="G32" s="8">
        <v>417</v>
      </c>
      <c r="H32" s="8">
        <v>417</v>
      </c>
      <c r="I32" s="8">
        <v>417</v>
      </c>
      <c r="J32" s="8">
        <v>417</v>
      </c>
      <c r="K32" s="8">
        <v>417</v>
      </c>
      <c r="L32" s="8">
        <v>417</v>
      </c>
      <c r="M32" s="8">
        <v>417</v>
      </c>
    </row>
    <row r="33" spans="1:13" ht="12" customHeight="1" x14ac:dyDescent="0.25">
      <c r="A33" s="3" t="s">
        <v>29</v>
      </c>
      <c r="B33" s="8">
        <v>920</v>
      </c>
      <c r="C33" s="8">
        <v>920</v>
      </c>
      <c r="D33" s="8">
        <v>920</v>
      </c>
      <c r="E33" s="8">
        <v>920</v>
      </c>
      <c r="F33" s="8">
        <v>920</v>
      </c>
      <c r="G33" s="8">
        <v>920</v>
      </c>
      <c r="H33" s="8">
        <v>920</v>
      </c>
      <c r="I33" s="8">
        <v>920</v>
      </c>
      <c r="J33" s="8">
        <v>920</v>
      </c>
      <c r="K33" s="8">
        <v>920</v>
      </c>
      <c r="L33" s="8">
        <v>920</v>
      </c>
      <c r="M33" s="8">
        <v>920</v>
      </c>
    </row>
    <row r="34" spans="1:13" ht="12" customHeight="1" x14ac:dyDescent="0.25">
      <c r="A34" s="3" t="s">
        <v>8</v>
      </c>
      <c r="B34" s="8">
        <v>6667</v>
      </c>
      <c r="C34" s="8">
        <v>6667</v>
      </c>
      <c r="D34" s="8">
        <v>6667</v>
      </c>
      <c r="E34" s="8">
        <v>6667</v>
      </c>
      <c r="F34" s="8">
        <v>6667</v>
      </c>
      <c r="G34" s="8">
        <v>6667</v>
      </c>
      <c r="H34" s="8">
        <v>6667</v>
      </c>
      <c r="I34" s="8">
        <v>6667</v>
      </c>
      <c r="J34" s="8">
        <v>6667</v>
      </c>
      <c r="K34" s="8">
        <v>6667</v>
      </c>
      <c r="L34" s="8">
        <v>6667</v>
      </c>
      <c r="M34" s="8">
        <v>6667</v>
      </c>
    </row>
    <row r="35" spans="1:13" ht="12" customHeight="1" x14ac:dyDescent="0.25">
      <c r="A35" s="3" t="s">
        <v>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" customHeight="1" x14ac:dyDescent="0.25">
      <c r="A36" s="3" t="s">
        <v>10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24" x14ac:dyDescent="0.25">
      <c r="A37" s="3" t="s">
        <v>11</v>
      </c>
      <c r="B37" s="8">
        <v>3406</v>
      </c>
      <c r="C37" s="8">
        <v>3406</v>
      </c>
      <c r="D37" s="8">
        <v>3406</v>
      </c>
      <c r="E37" s="8">
        <v>3406</v>
      </c>
      <c r="F37" s="8">
        <v>3406</v>
      </c>
      <c r="G37" s="8">
        <v>3406</v>
      </c>
      <c r="H37" s="8">
        <v>3406</v>
      </c>
      <c r="I37" s="8">
        <v>3406</v>
      </c>
      <c r="J37" s="8">
        <v>3406</v>
      </c>
      <c r="K37" s="8">
        <v>3406</v>
      </c>
      <c r="L37" s="8">
        <v>3406</v>
      </c>
      <c r="M37" s="8">
        <v>3406</v>
      </c>
    </row>
    <row r="38" spans="1:13" ht="24" x14ac:dyDescent="0.25">
      <c r="A38" s="6" t="s">
        <v>30</v>
      </c>
      <c r="B38" s="8">
        <v>10440</v>
      </c>
      <c r="C38" s="8">
        <v>10440</v>
      </c>
      <c r="D38" s="8">
        <v>10440</v>
      </c>
      <c r="E38" s="8">
        <v>10440</v>
      </c>
      <c r="F38" s="8">
        <v>10440</v>
      </c>
      <c r="G38" s="8">
        <v>10440</v>
      </c>
      <c r="H38" s="8">
        <v>10440</v>
      </c>
      <c r="I38" s="8">
        <v>10440</v>
      </c>
      <c r="J38" s="8">
        <v>10440</v>
      </c>
      <c r="K38" s="8">
        <v>10440</v>
      </c>
      <c r="L38" s="8">
        <v>10440</v>
      </c>
      <c r="M38" s="8">
        <v>10440</v>
      </c>
    </row>
    <row r="39" spans="1:13" ht="12" customHeight="1" x14ac:dyDescent="0.25">
      <c r="A39" s="5" t="s">
        <v>31</v>
      </c>
      <c r="B39" s="9">
        <f>B40+B41+B42+B43+B44</f>
        <v>400000</v>
      </c>
      <c r="C39" s="9">
        <f t="shared" ref="C39:M39" si="22">C40+C41+C42+C43+C44</f>
        <v>0</v>
      </c>
      <c r="D39" s="9">
        <f t="shared" si="22"/>
        <v>0</v>
      </c>
      <c r="E39" s="9">
        <f t="shared" si="22"/>
        <v>0</v>
      </c>
      <c r="F39" s="9">
        <f t="shared" si="22"/>
        <v>0</v>
      </c>
      <c r="G39" s="9">
        <f t="shared" si="22"/>
        <v>0</v>
      </c>
      <c r="H39" s="9">
        <f t="shared" si="22"/>
        <v>0</v>
      </c>
      <c r="I39" s="9">
        <f t="shared" si="22"/>
        <v>0</v>
      </c>
      <c r="J39" s="9">
        <f t="shared" si="22"/>
        <v>0</v>
      </c>
      <c r="K39" s="9">
        <f t="shared" si="22"/>
        <v>0</v>
      </c>
      <c r="L39" s="9">
        <f t="shared" si="22"/>
        <v>0</v>
      </c>
      <c r="M39" s="9">
        <f t="shared" si="22"/>
        <v>0</v>
      </c>
    </row>
    <row r="40" spans="1:13" ht="12" customHeight="1" x14ac:dyDescent="0.25">
      <c r="A40" s="6" t="s">
        <v>32</v>
      </c>
      <c r="B40" s="8">
        <v>400000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ht="12" customHeight="1" x14ac:dyDescent="0.25">
      <c r="A41" s="6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2" customHeight="1" x14ac:dyDescent="0.25">
      <c r="A42" s="6" t="s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" customHeight="1" x14ac:dyDescent="0.25">
      <c r="A43" s="6" t="s">
        <v>35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" customHeight="1" x14ac:dyDescent="0.25">
      <c r="A44" s="6" t="s">
        <v>36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" customHeight="1" x14ac:dyDescent="0.25">
      <c r="A45" s="7" t="s">
        <v>37</v>
      </c>
      <c r="B45" s="10">
        <f t="shared" ref="B45:M45" si="23">B28+B39</f>
        <v>493382</v>
      </c>
      <c r="C45" s="10">
        <f t="shared" si="23"/>
        <v>93382</v>
      </c>
      <c r="D45" s="10">
        <f t="shared" si="23"/>
        <v>93382</v>
      </c>
      <c r="E45" s="10">
        <f t="shared" si="23"/>
        <v>93382</v>
      </c>
      <c r="F45" s="10">
        <f t="shared" si="23"/>
        <v>93382</v>
      </c>
      <c r="G45" s="10">
        <f t="shared" si="23"/>
        <v>93382</v>
      </c>
      <c r="H45" s="10">
        <f t="shared" si="23"/>
        <v>93382</v>
      </c>
      <c r="I45" s="10">
        <f t="shared" si="23"/>
        <v>93382</v>
      </c>
      <c r="J45" s="10">
        <f t="shared" si="23"/>
        <v>93382</v>
      </c>
      <c r="K45" s="10">
        <f t="shared" si="23"/>
        <v>93382</v>
      </c>
      <c r="L45" s="10">
        <f t="shared" si="23"/>
        <v>93382</v>
      </c>
      <c r="M45" s="10">
        <f t="shared" si="23"/>
        <v>93382</v>
      </c>
    </row>
    <row r="46" spans="1:13" ht="12" customHeight="1" x14ac:dyDescent="0.25">
      <c r="A46" s="5" t="s">
        <v>38</v>
      </c>
      <c r="B46" s="9">
        <f t="shared" ref="B46:M46" si="24">B22-B28</f>
        <v>80618</v>
      </c>
      <c r="C46" s="9">
        <f t="shared" si="24"/>
        <v>80618</v>
      </c>
      <c r="D46" s="9">
        <f t="shared" si="24"/>
        <v>80618</v>
      </c>
      <c r="E46" s="9">
        <f t="shared" si="24"/>
        <v>80618</v>
      </c>
      <c r="F46" s="9">
        <f t="shared" si="24"/>
        <v>80618</v>
      </c>
      <c r="G46" s="9">
        <f t="shared" si="24"/>
        <v>80618</v>
      </c>
      <c r="H46" s="9">
        <f t="shared" si="24"/>
        <v>80618</v>
      </c>
      <c r="I46" s="9">
        <f t="shared" si="24"/>
        <v>80618</v>
      </c>
      <c r="J46" s="9">
        <f t="shared" si="24"/>
        <v>80618</v>
      </c>
      <c r="K46" s="9">
        <f t="shared" si="24"/>
        <v>80618</v>
      </c>
      <c r="L46" s="9">
        <f t="shared" si="24"/>
        <v>80618</v>
      </c>
      <c r="M46" s="9">
        <f t="shared" si="24"/>
        <v>80618</v>
      </c>
    </row>
    <row r="47" spans="1:13" ht="12" customHeight="1" x14ac:dyDescent="0.25">
      <c r="A47" s="5" t="s">
        <v>39</v>
      </c>
      <c r="B47" s="9">
        <f t="shared" ref="B47:M47" si="25">B24-B39</f>
        <v>0</v>
      </c>
      <c r="C47" s="9">
        <f t="shared" si="25"/>
        <v>0</v>
      </c>
      <c r="D47" s="9">
        <f t="shared" si="25"/>
        <v>0</v>
      </c>
      <c r="E47" s="9">
        <f t="shared" si="25"/>
        <v>0</v>
      </c>
      <c r="F47" s="9">
        <f t="shared" si="25"/>
        <v>0</v>
      </c>
      <c r="G47" s="9">
        <f t="shared" si="25"/>
        <v>0</v>
      </c>
      <c r="H47" s="9">
        <f t="shared" si="25"/>
        <v>0</v>
      </c>
      <c r="I47" s="9">
        <f t="shared" si="25"/>
        <v>0</v>
      </c>
      <c r="J47" s="9">
        <f t="shared" si="25"/>
        <v>0</v>
      </c>
      <c r="K47" s="9">
        <f t="shared" si="25"/>
        <v>0</v>
      </c>
      <c r="L47" s="9">
        <f t="shared" si="25"/>
        <v>0</v>
      </c>
      <c r="M47" s="9">
        <f t="shared" si="25"/>
        <v>0</v>
      </c>
    </row>
    <row r="48" spans="1:13" ht="12" customHeight="1" x14ac:dyDescent="0.25">
      <c r="A48" s="5" t="s">
        <v>40</v>
      </c>
      <c r="B48" s="9">
        <f>B46+B47</f>
        <v>80618</v>
      </c>
      <c r="C48" s="9">
        <f t="shared" ref="C48:M48" si="26">C46+C47</f>
        <v>80618</v>
      </c>
      <c r="D48" s="9">
        <f t="shared" si="26"/>
        <v>80618</v>
      </c>
      <c r="E48" s="9">
        <f t="shared" si="26"/>
        <v>80618</v>
      </c>
      <c r="F48" s="9">
        <f t="shared" si="26"/>
        <v>80618</v>
      </c>
      <c r="G48" s="9">
        <f t="shared" si="26"/>
        <v>80618</v>
      </c>
      <c r="H48" s="9">
        <f t="shared" si="26"/>
        <v>80618</v>
      </c>
      <c r="I48" s="9">
        <f t="shared" si="26"/>
        <v>80618</v>
      </c>
      <c r="J48" s="9">
        <f t="shared" si="26"/>
        <v>80618</v>
      </c>
      <c r="K48" s="9">
        <f t="shared" si="26"/>
        <v>80618</v>
      </c>
      <c r="L48" s="9">
        <f t="shared" si="26"/>
        <v>80618</v>
      </c>
      <c r="M48" s="9">
        <f t="shared" si="26"/>
        <v>80618</v>
      </c>
    </row>
    <row r="49" spans="1:13" ht="12" customHeight="1" x14ac:dyDescent="0.25">
      <c r="A49" s="5" t="s">
        <v>41</v>
      </c>
      <c r="B49" s="9">
        <f>B48</f>
        <v>80618</v>
      </c>
      <c r="C49" s="9">
        <f t="shared" ref="C49:M49" si="27">B49+C48</f>
        <v>161236</v>
      </c>
      <c r="D49" s="9">
        <f t="shared" si="27"/>
        <v>241854</v>
      </c>
      <c r="E49" s="9">
        <f t="shared" si="27"/>
        <v>322472</v>
      </c>
      <c r="F49" s="9">
        <f t="shared" si="27"/>
        <v>403090</v>
      </c>
      <c r="G49" s="9">
        <f t="shared" si="27"/>
        <v>483708</v>
      </c>
      <c r="H49" s="9">
        <f t="shared" si="27"/>
        <v>564326</v>
      </c>
      <c r="I49" s="9">
        <f t="shared" si="27"/>
        <v>644944</v>
      </c>
      <c r="J49" s="9">
        <f t="shared" si="27"/>
        <v>725562</v>
      </c>
      <c r="K49" s="9">
        <f t="shared" si="27"/>
        <v>806180</v>
      </c>
      <c r="L49" s="9">
        <f t="shared" si="27"/>
        <v>886798</v>
      </c>
      <c r="M49" s="9">
        <f t="shared" si="27"/>
        <v>967416</v>
      </c>
    </row>
  </sheetData>
  <mergeCells count="2">
    <mergeCell ref="A1:H1"/>
    <mergeCell ref="A20:G20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Андрющенко Ольга Александровна</dc:creator>
  <cp:lastModifiedBy>Максименко Елена Владимировна</cp:lastModifiedBy>
  <cp:lastPrinted>2020-10-28T08:08:27Z</cp:lastPrinted>
  <dcterms:created xsi:type="dcterms:W3CDTF">2020-10-28T05:16:47Z</dcterms:created>
  <dcterms:modified xsi:type="dcterms:W3CDTF">2020-10-29T04:14:41Z</dcterms:modified>
</cp:coreProperties>
</file>